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966B5B5-31AC-4934-B686-E135868885C5}" xr6:coauthVersionLast="46" xr6:coauthVersionMax="46" xr10:uidLastSave="{00000000-0000-0000-0000-000000000000}"/>
  <bookViews>
    <workbookView xWindow="-108" yWindow="-108" windowWidth="23256" windowHeight="12576" firstSheet="12" activeTab="19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  <sheet name="22.10.2025." sheetId="18" r:id="rId18"/>
    <sheet name="23.10.2025." sheetId="19" r:id="rId19"/>
    <sheet name="24.10.2025." sheetId="2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0" l="1"/>
  <c r="C8" i="20"/>
  <c r="C35" i="19"/>
  <c r="C34" i="19"/>
  <c r="C29" i="19"/>
  <c r="C21" i="19"/>
  <c r="C58" i="18"/>
  <c r="C57" i="18"/>
  <c r="C56" i="18"/>
  <c r="C53" i="18"/>
  <c r="C48" i="18"/>
  <c r="C45" i="18"/>
  <c r="C37" i="18"/>
  <c r="C29" i="18"/>
  <c r="C23" i="18"/>
  <c r="C20" i="18"/>
  <c r="C6" i="17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  <c r="C12" i="20" l="1"/>
  <c r="C30" i="19"/>
</calcChain>
</file>

<file path=xl/sharedStrings.xml><?xml version="1.0" encoding="utf-8"?>
<sst xmlns="http://schemas.openxmlformats.org/spreadsheetml/2006/main" count="424" uniqueCount="224">
  <si>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</si>
  <si>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</si>
  <si>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</si>
  <si>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</si>
  <si>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</si>
  <si>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</si>
  <si>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</si>
  <si>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</si>
  <si>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</si>
  <si>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</si>
  <si>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</si>
  <si>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</si>
  <si>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</si>
  <si>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</si>
  <si>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</si>
  <si>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</si>
  <si>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</si>
  <si>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</si>
  <si>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</si>
  <si>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</si>
  <si>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</si>
  <si>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</si>
  <si>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</si>
  <si>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</si>
  <si>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</si>
  <si>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</si>
  <si>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</si>
  <si>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</si>
  <si>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</si>
  <si>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</si>
  <si>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</si>
  <si>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</si>
  <si>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</si>
  <si>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</si>
  <si>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</si>
  <si>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</si>
  <si>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</si>
  <si>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</si>
  <si>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</si>
  <si>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</si>
  <si>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</si>
  <si>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</si>
  <si>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</si>
  <si>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</si>
  <si>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</si>
  <si>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</si>
  <si>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</si>
  <si>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</si>
  <si>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</si>
  <si>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</si>
  <si>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</si>
  <si>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</si>
  <si>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</si>
  <si>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</si>
  <si>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</si>
  <si>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</si>
  <si>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</si>
  <si>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</si>
  <si>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</si>
  <si>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</si>
  <si>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</si>
  <si>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</si>
  <si>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</si>
  <si>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</si>
  <si>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</si>
  <si>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</si>
  <si>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</si>
  <si>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</si>
  <si>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</si>
  <si>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</si>
  <si>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</si>
  <si>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</si>
  <si>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</si>
  <si>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</si>
  <si>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</si>
  <si>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</si>
  <si>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</si>
  <si>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</si>
  <si>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</si>
  <si>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</si>
  <si>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</si>
  <si>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</si>
  <si>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</si>
  <si>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</si>
  <si>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</si>
  <si>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</si>
  <si>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</si>
  <si>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</si>
  <si>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</si>
  <si>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</si>
  <si>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</si>
  <si>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</si>
  <si>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</si>
  <si>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</si>
  <si>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</si>
  <si>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</si>
  <si>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</si>
  <si>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</si>
  <si>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</si>
  <si>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</si>
  <si>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</si>
  <si>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</si>
  <si>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</si>
  <si>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</si>
  <si>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</si>
  <si>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</si>
  <si>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</si>
  <si>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</si>
  <si>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</si>
  <si>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</si>
  <si>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</si>
  <si>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</si>
  <si>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</si>
  <si>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</si>
  <si>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</si>
  <si>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</si>
  <si>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</si>
  <si>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</si>
  <si>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</si>
  <si>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</si>
  <si>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</si>
  <si>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</si>
  <si>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</si>
  <si>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</si>
  <si>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</si>
  <si>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</si>
  <si>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</si>
  <si>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</si>
  <si>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</si>
  <si>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</si>
  <si>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</si>
  <si>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</si>
  <si>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</si>
  <si>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</si>
  <si>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</si>
  <si>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</si>
  <si>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</si>
  <si>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</si>
  <si>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</si>
  <si>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</si>
  <si>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</si>
  <si>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</si>
  <si>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</si>
  <si>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</si>
  <si>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</si>
  <si>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</si>
  <si>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</si>
  <si>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</si>
  <si>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</si>
  <si>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</si>
  <si>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</si>
  <si>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</si>
  <si>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</si>
  <si>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</si>
  <si>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</si>
  <si>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</si>
  <si>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</si>
  <si>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</si>
  <si>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</si>
  <si>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</si>
  <si>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</si>
  <si>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</si>
  <si>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</si>
  <si>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</si>
  <si>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</si>
  <si>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</si>
  <si>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</si>
  <si>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</si>
  <si>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</si>
  <si>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</si>
  <si>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</si>
  <si>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</si>
  <si>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</si>
  <si>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</si>
  <si>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</si>
  <si>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</si>
  <si>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</si>
  <si>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</si>
  <si>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</si>
  <si>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</si>
  <si>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</si>
  <si>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</si>
  <si>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</si>
  <si>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</si>
  <si>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</si>
  <si>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</si>
  <si>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</si>
  <si>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</si>
  <si>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</si>
  <si>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</si>
  <si>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</si>
  <si>
    <t>22.10.2025.</t>
  </si>
  <si>
    <t xml:space="preserve">RFZO-DIREKTNA PLAĆANJA </t>
  </si>
  <si>
    <t>ASPECTUM</t>
  </si>
  <si>
    <t>INOPHARM</t>
  </si>
  <si>
    <t>INPHARM</t>
  </si>
  <si>
    <t>MEDICA LINEA</t>
  </si>
  <si>
    <t>MAGNA</t>
  </si>
  <si>
    <t>SLAVIAMED</t>
  </si>
  <si>
    <t>UNI CHEM</t>
  </si>
  <si>
    <t>PFIZER</t>
  </si>
  <si>
    <t>FRESENIUS</t>
  </si>
  <si>
    <t>MEDICON</t>
  </si>
  <si>
    <t>6.ENERGENTI</t>
  </si>
  <si>
    <t>CESTOR VEKS</t>
  </si>
  <si>
    <t>UKUPNO ENERGENTI</t>
  </si>
  <si>
    <t>23.10.2025.</t>
  </si>
  <si>
    <t>LABTEH</t>
  </si>
  <si>
    <t>1. SAN MATERIJAL</t>
  </si>
  <si>
    <t>UKUPNO SANN MATERIJAL</t>
  </si>
  <si>
    <t>ATAN MARK</t>
  </si>
  <si>
    <t>DENTA BP PHAR</t>
  </si>
  <si>
    <t>ENTER MEDICAL</t>
  </si>
  <si>
    <t>FLORA KOMERC</t>
  </si>
  <si>
    <t>FUTURA</t>
  </si>
  <si>
    <t>GOSPER</t>
  </si>
  <si>
    <t>HUMANIS</t>
  </si>
  <si>
    <t>NEOMEDICA</t>
  </si>
  <si>
    <t xml:space="preserve">2.OSTALO PL </t>
  </si>
  <si>
    <t>RTG TIM APV 09.2025.</t>
  </si>
  <si>
    <t>24.10.2025.</t>
  </si>
  <si>
    <t>1. ENERGENTI</t>
  </si>
  <si>
    <t>TOPLANA</t>
  </si>
  <si>
    <t>KNEZ PETROL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</si>
</sst>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activeCell="E21" sqref="E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workbookViewId="0">
      <selection activeCell="E25" sqref="E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F71-4BA6-4320-A9CE-1F5C6364855C}">
  <dimension ref="B1:C59"/>
  <sheetViews>
    <sheetView topLeftCell="A16" workbookViewId="0">
      <selection activeCell="F64" sqref="F63:F6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191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39</v>
      </c>
      <c r="C6" s="11">
        <v>617969.26</v>
      </c>
    </row>
    <row r="7" spans="2:3" x14ac:dyDescent="0.3">
      <c r="B7" s="10" t="s">
        <v>193</v>
      </c>
      <c r="C7" s="11">
        <v>10895.89</v>
      </c>
    </row>
    <row r="8" spans="2:3" x14ac:dyDescent="0.3">
      <c r="B8" s="10" t="s">
        <v>40</v>
      </c>
      <c r="C8" s="11">
        <v>350466.6</v>
      </c>
    </row>
    <row r="9" spans="2:3" x14ac:dyDescent="0.3">
      <c r="B9" s="10" t="s">
        <v>41</v>
      </c>
      <c r="C9" s="11">
        <v>754906.68</v>
      </c>
    </row>
    <row r="10" spans="2:3" x14ac:dyDescent="0.3">
      <c r="B10" s="10" t="s">
        <v>43</v>
      </c>
      <c r="C10" s="11">
        <v>729981.04</v>
      </c>
    </row>
    <row r="11" spans="2:3" x14ac:dyDescent="0.3">
      <c r="B11" s="10" t="s">
        <v>194</v>
      </c>
      <c r="C11" s="11">
        <v>49760.81</v>
      </c>
    </row>
    <row r="12" spans="2:3" x14ac:dyDescent="0.3">
      <c r="B12" s="10" t="s">
        <v>195</v>
      </c>
      <c r="C12" s="11">
        <v>375628.57</v>
      </c>
    </row>
    <row r="13" spans="2:3" x14ac:dyDescent="0.3">
      <c r="B13" s="10" t="s">
        <v>197</v>
      </c>
      <c r="C13" s="11">
        <v>416858.75</v>
      </c>
    </row>
    <row r="14" spans="2:3" x14ac:dyDescent="0.3">
      <c r="B14" s="10" t="s">
        <v>196</v>
      </c>
      <c r="C14" s="11">
        <v>123555.3</v>
      </c>
    </row>
    <row r="15" spans="2:3" x14ac:dyDescent="0.3">
      <c r="B15" s="10" t="s">
        <v>45</v>
      </c>
      <c r="C15" s="11">
        <v>1657582.68</v>
      </c>
    </row>
    <row r="16" spans="2:3" x14ac:dyDescent="0.3">
      <c r="B16" s="10" t="s">
        <v>198</v>
      </c>
      <c r="C16" s="11">
        <v>2907.74</v>
      </c>
    </row>
    <row r="17" spans="2:3" x14ac:dyDescent="0.3">
      <c r="B17" s="10" t="s">
        <v>46</v>
      </c>
      <c r="C17" s="11">
        <v>779657.77</v>
      </c>
    </row>
    <row r="18" spans="2:3" x14ac:dyDescent="0.3">
      <c r="B18" s="10" t="s">
        <v>199</v>
      </c>
      <c r="C18" s="11">
        <v>1254</v>
      </c>
    </row>
    <row r="19" spans="2:3" x14ac:dyDescent="0.3">
      <c r="B19" s="10" t="s">
        <v>47</v>
      </c>
      <c r="C19" s="11">
        <v>1419407.66</v>
      </c>
    </row>
    <row r="20" spans="2:3" ht="15" thickBot="1" x14ac:dyDescent="0.35">
      <c r="B20" s="12" t="s">
        <v>14</v>
      </c>
      <c r="C20" s="13">
        <f>SUM(C6:C19)</f>
        <v>7290832.75</v>
      </c>
    </row>
    <row r="21" spans="2:3" x14ac:dyDescent="0.3">
      <c r="B21" s="9" t="s">
        <v>48</v>
      </c>
      <c r="C21" s="8"/>
    </row>
    <row r="22" spans="2:3" x14ac:dyDescent="0.3">
      <c r="B22" s="10" t="s">
        <v>200</v>
      </c>
      <c r="C22" s="11">
        <v>217800</v>
      </c>
    </row>
    <row r="23" spans="2:3" ht="15" thickBot="1" x14ac:dyDescent="0.35">
      <c r="B23" s="12" t="s">
        <v>49</v>
      </c>
      <c r="C23" s="13">
        <f>SUM(C22:C22)</f>
        <v>217800</v>
      </c>
    </row>
    <row r="24" spans="2:3" x14ac:dyDescent="0.3">
      <c r="B24" s="9" t="s">
        <v>20</v>
      </c>
      <c r="C24" s="8"/>
    </row>
    <row r="25" spans="2:3" x14ac:dyDescent="0.3">
      <c r="B25" s="10" t="s">
        <v>201</v>
      </c>
      <c r="C25" s="11">
        <v>273834</v>
      </c>
    </row>
    <row r="26" spans="2:3" x14ac:dyDescent="0.3">
      <c r="B26" s="10" t="s">
        <v>54</v>
      </c>
      <c r="C26" s="11">
        <v>451880</v>
      </c>
    </row>
    <row r="27" spans="2:3" x14ac:dyDescent="0.3">
      <c r="B27" s="10" t="s">
        <v>202</v>
      </c>
      <c r="C27" s="11">
        <v>355132.8</v>
      </c>
    </row>
    <row r="28" spans="2:3" x14ac:dyDescent="0.3">
      <c r="B28" s="10" t="s">
        <v>46</v>
      </c>
      <c r="C28" s="11">
        <v>29906.36</v>
      </c>
    </row>
    <row r="29" spans="2:3" ht="15" thickBot="1" x14ac:dyDescent="0.35">
      <c r="B29" s="12" t="s">
        <v>21</v>
      </c>
      <c r="C29" s="13">
        <f>SUM(C25:C28)</f>
        <v>1110753.1600000001</v>
      </c>
    </row>
    <row r="30" spans="2:3" x14ac:dyDescent="0.3">
      <c r="B30" s="9" t="s">
        <v>62</v>
      </c>
      <c r="C30" s="8"/>
    </row>
    <row r="31" spans="2:3" x14ac:dyDescent="0.3">
      <c r="B31" s="10" t="s">
        <v>39</v>
      </c>
      <c r="C31" s="11">
        <v>117220.84</v>
      </c>
    </row>
    <row r="32" spans="2:3" x14ac:dyDescent="0.3">
      <c r="B32" s="10" t="s">
        <v>43</v>
      </c>
      <c r="C32" s="11">
        <v>354446.4</v>
      </c>
    </row>
    <row r="33" spans="2:3" x14ac:dyDescent="0.3">
      <c r="B33" s="10" t="s">
        <v>194</v>
      </c>
      <c r="C33" s="11">
        <v>7351.74</v>
      </c>
    </row>
    <row r="34" spans="2:3" x14ac:dyDescent="0.3">
      <c r="B34" s="10" t="s">
        <v>45</v>
      </c>
      <c r="C34" s="11">
        <v>884109.6</v>
      </c>
    </row>
    <row r="35" spans="2:3" x14ac:dyDescent="0.3">
      <c r="B35" s="10" t="s">
        <v>46</v>
      </c>
      <c r="C35" s="11">
        <v>22202.400000000001</v>
      </c>
    </row>
    <row r="36" spans="2:3" x14ac:dyDescent="0.3">
      <c r="B36" s="10" t="s">
        <v>47</v>
      </c>
      <c r="C36" s="11">
        <v>79892.34</v>
      </c>
    </row>
    <row r="37" spans="2:3" ht="15" thickBot="1" x14ac:dyDescent="0.35">
      <c r="B37" s="12" t="s">
        <v>61</v>
      </c>
      <c r="C37" s="13">
        <f>SUM(C31:C36)</f>
        <v>1465223.32</v>
      </c>
    </row>
    <row r="38" spans="2:3" x14ac:dyDescent="0.3">
      <c r="B38" s="9" t="s">
        <v>63</v>
      </c>
      <c r="C38" s="8"/>
    </row>
    <row r="39" spans="2:3" x14ac:dyDescent="0.3">
      <c r="B39" s="10" t="s">
        <v>39</v>
      </c>
      <c r="C39" s="11">
        <v>65315.03</v>
      </c>
    </row>
    <row r="40" spans="2:3" x14ac:dyDescent="0.3">
      <c r="B40" s="10" t="s">
        <v>43</v>
      </c>
      <c r="C40" s="11">
        <v>56276.14</v>
      </c>
    </row>
    <row r="41" spans="2:3" x14ac:dyDescent="0.3">
      <c r="B41" s="10" t="s">
        <v>200</v>
      </c>
      <c r="C41" s="11">
        <v>78768.539999999994</v>
      </c>
    </row>
    <row r="42" spans="2:3" x14ac:dyDescent="0.3">
      <c r="B42" s="10" t="s">
        <v>45</v>
      </c>
      <c r="C42" s="11">
        <v>1143292.53</v>
      </c>
    </row>
    <row r="43" spans="2:3" x14ac:dyDescent="0.3">
      <c r="B43" s="10" t="s">
        <v>46</v>
      </c>
      <c r="C43" s="11">
        <v>836334.38</v>
      </c>
    </row>
    <row r="44" spans="2:3" x14ac:dyDescent="0.3">
      <c r="B44" s="10" t="s">
        <v>47</v>
      </c>
      <c r="C44" s="11">
        <v>19275.96</v>
      </c>
    </row>
    <row r="45" spans="2:3" ht="15" thickBot="1" x14ac:dyDescent="0.35">
      <c r="B45" s="12" t="s">
        <v>64</v>
      </c>
      <c r="C45" s="13">
        <f>SUM(C39:C44)</f>
        <v>2199262.58</v>
      </c>
    </row>
    <row r="46" spans="2:3" x14ac:dyDescent="0.3">
      <c r="B46" s="9" t="s">
        <v>203</v>
      </c>
      <c r="C46" s="8"/>
    </row>
    <row r="47" spans="2:3" x14ac:dyDescent="0.3">
      <c r="B47" s="10" t="s">
        <v>204</v>
      </c>
      <c r="C47" s="11">
        <v>2042414.19</v>
      </c>
    </row>
    <row r="48" spans="2:3" ht="15" thickBot="1" x14ac:dyDescent="0.35">
      <c r="B48" s="12" t="s">
        <v>205</v>
      </c>
      <c r="C48" s="13">
        <f>SUM(C47:C47)</f>
        <v>2042414.19</v>
      </c>
    </row>
    <row r="49" spans="2:3" x14ac:dyDescent="0.3">
      <c r="B49" s="9" t="s">
        <v>68</v>
      </c>
      <c r="C49" s="8"/>
    </row>
    <row r="50" spans="2:3" x14ac:dyDescent="0.3">
      <c r="B50" s="10" t="s">
        <v>54</v>
      </c>
      <c r="C50" s="11">
        <v>311013</v>
      </c>
    </row>
    <row r="51" spans="2:3" x14ac:dyDescent="0.3">
      <c r="B51" s="10" t="s">
        <v>55</v>
      </c>
      <c r="C51" s="11">
        <v>2984315.4</v>
      </c>
    </row>
    <row r="52" spans="2:3" x14ac:dyDescent="0.3">
      <c r="B52" s="10" t="s">
        <v>71</v>
      </c>
      <c r="C52" s="11">
        <v>303270</v>
      </c>
    </row>
    <row r="53" spans="2:3" ht="15" thickBot="1" x14ac:dyDescent="0.35">
      <c r="B53" s="12" t="s">
        <v>70</v>
      </c>
      <c r="C53" s="13">
        <f>SUM(C50:C52)</f>
        <v>3598598.4</v>
      </c>
    </row>
    <row r="54" spans="2:3" x14ac:dyDescent="0.3">
      <c r="B54" s="9" t="s">
        <v>72</v>
      </c>
      <c r="C54" s="8"/>
    </row>
    <row r="55" spans="2:3" x14ac:dyDescent="0.3">
      <c r="B55" s="10" t="s">
        <v>74</v>
      </c>
      <c r="C55" s="11">
        <v>305767</v>
      </c>
    </row>
    <row r="56" spans="2:3" ht="15" thickBot="1" x14ac:dyDescent="0.35">
      <c r="B56" s="12" t="s">
        <v>73</v>
      </c>
      <c r="C56" s="13">
        <f>SUM(C55:C55)</f>
        <v>305767</v>
      </c>
    </row>
    <row r="57" spans="2:3" ht="15" thickBot="1" x14ac:dyDescent="0.35">
      <c r="B57" s="14" t="s">
        <v>3</v>
      </c>
      <c r="C57" s="15">
        <f>SUM(C56+C53+C48+C45+C37+C29+C23+C20)</f>
        <v>18230651.399999999</v>
      </c>
    </row>
    <row r="58" spans="2:3" ht="16.2" thickBot="1" x14ac:dyDescent="0.35">
      <c r="B58" s="16" t="s">
        <v>10</v>
      </c>
      <c r="C58" s="17">
        <f>SUM(C57)</f>
        <v>18230651.399999999</v>
      </c>
    </row>
    <row r="59" spans="2:3" x14ac:dyDescent="0.3">
      <c r="C59"/>
    </row>
  </sheetData>
  <sortState xmlns:xlrd2="http://schemas.microsoft.com/office/spreadsheetml/2017/richdata2" ref="B39:C44">
    <sortCondition ref="B39:B44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2030-C4A1-4999-921E-504A3B27650E}">
  <dimension ref="B1:C36"/>
  <sheetViews>
    <sheetView topLeftCell="A10" workbookViewId="0">
      <selection activeCell="C35" sqref="C3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208</v>
      </c>
      <c r="C5" s="8"/>
    </row>
    <row r="6" spans="2:3" x14ac:dyDescent="0.3">
      <c r="B6" s="10" t="s">
        <v>210</v>
      </c>
      <c r="C6" s="11">
        <v>978624</v>
      </c>
    </row>
    <row r="7" spans="2:3" x14ac:dyDescent="0.3">
      <c r="B7" s="10" t="s">
        <v>40</v>
      </c>
      <c r="C7" s="11">
        <v>227271</v>
      </c>
    </row>
    <row r="8" spans="2:3" x14ac:dyDescent="0.3">
      <c r="B8" s="10" t="s">
        <v>211</v>
      </c>
      <c r="C8" s="11">
        <v>80430</v>
      </c>
    </row>
    <row r="9" spans="2:3" x14ac:dyDescent="0.3">
      <c r="B9" s="10" t="s">
        <v>212</v>
      </c>
      <c r="C9" s="11">
        <v>8640</v>
      </c>
    </row>
    <row r="10" spans="2:3" x14ac:dyDescent="0.3">
      <c r="B10" s="10" t="s">
        <v>43</v>
      </c>
      <c r="C10" s="11">
        <v>203636.58</v>
      </c>
    </row>
    <row r="11" spans="2:3" x14ac:dyDescent="0.3">
      <c r="B11" s="10" t="s">
        <v>213</v>
      </c>
      <c r="C11" s="11">
        <v>170383.2</v>
      </c>
    </row>
    <row r="12" spans="2:3" x14ac:dyDescent="0.3">
      <c r="B12" s="10" t="s">
        <v>214</v>
      </c>
      <c r="C12" s="11">
        <v>84792.07</v>
      </c>
    </row>
    <row r="13" spans="2:3" x14ac:dyDescent="0.3">
      <c r="B13" s="10" t="s">
        <v>215</v>
      </c>
      <c r="C13" s="11">
        <v>209520</v>
      </c>
    </row>
    <row r="14" spans="2:3" x14ac:dyDescent="0.3">
      <c r="B14" s="10" t="s">
        <v>216</v>
      </c>
      <c r="C14" s="11">
        <v>59290</v>
      </c>
    </row>
    <row r="15" spans="2:3" x14ac:dyDescent="0.3">
      <c r="B15" s="10" t="s">
        <v>111</v>
      </c>
      <c r="C15" s="11">
        <v>15070</v>
      </c>
    </row>
    <row r="16" spans="2:3" x14ac:dyDescent="0.3">
      <c r="B16" s="10" t="s">
        <v>66</v>
      </c>
      <c r="C16" s="11">
        <v>438350</v>
      </c>
    </row>
    <row r="17" spans="2:3" x14ac:dyDescent="0.3">
      <c r="B17" s="10" t="s">
        <v>217</v>
      </c>
      <c r="C17" s="11">
        <v>23880</v>
      </c>
    </row>
    <row r="18" spans="2:3" x14ac:dyDescent="0.3">
      <c r="B18" s="10" t="s">
        <v>45</v>
      </c>
      <c r="C18" s="11">
        <v>241259.4</v>
      </c>
    </row>
    <row r="19" spans="2:3" x14ac:dyDescent="0.3">
      <c r="B19" s="10" t="s">
        <v>47</v>
      </c>
      <c r="C19" s="11">
        <v>763428</v>
      </c>
    </row>
    <row r="20" spans="2:3" x14ac:dyDescent="0.3">
      <c r="B20" s="10" t="s">
        <v>57</v>
      </c>
      <c r="C20" s="11">
        <v>145620</v>
      </c>
    </row>
    <row r="21" spans="2:3" ht="15" thickBot="1" x14ac:dyDescent="0.35">
      <c r="B21" s="12" t="s">
        <v>209</v>
      </c>
      <c r="C21" s="13">
        <f>SUM(C6:C20)</f>
        <v>3650194.25</v>
      </c>
    </row>
    <row r="22" spans="2:3" x14ac:dyDescent="0.3">
      <c r="B22" s="9" t="s">
        <v>50</v>
      </c>
      <c r="C22" s="8"/>
    </row>
    <row r="23" spans="2:3" x14ac:dyDescent="0.3">
      <c r="B23" s="10" t="s">
        <v>51</v>
      </c>
      <c r="C23" s="11">
        <v>136542.24</v>
      </c>
    </row>
    <row r="24" spans="2:3" x14ac:dyDescent="0.3">
      <c r="B24" s="10" t="s">
        <v>207</v>
      </c>
      <c r="C24" s="11">
        <v>39048</v>
      </c>
    </row>
    <row r="25" spans="2:3" x14ac:dyDescent="0.3">
      <c r="B25" s="10" t="s">
        <v>54</v>
      </c>
      <c r="C25" s="11">
        <v>2202397.2000000002</v>
      </c>
    </row>
    <row r="26" spans="2:3" x14ac:dyDescent="0.3">
      <c r="B26" s="10" t="s">
        <v>55</v>
      </c>
      <c r="C26" s="11">
        <v>244211.29</v>
      </c>
    </row>
    <row r="27" spans="2:3" x14ac:dyDescent="0.3">
      <c r="B27" s="10" t="s">
        <v>57</v>
      </c>
      <c r="C27" s="11">
        <v>648852</v>
      </c>
    </row>
    <row r="28" spans="2:3" x14ac:dyDescent="0.3">
      <c r="B28" s="10" t="s">
        <v>58</v>
      </c>
      <c r="C28" s="11">
        <v>554148</v>
      </c>
    </row>
    <row r="29" spans="2:3" ht="15" thickBot="1" x14ac:dyDescent="0.35">
      <c r="B29" s="12" t="s">
        <v>59</v>
      </c>
      <c r="C29" s="13">
        <f>SUM(C23:C28)</f>
        <v>3825198.7300000004</v>
      </c>
    </row>
    <row r="30" spans="2:3" ht="15" thickBot="1" x14ac:dyDescent="0.35">
      <c r="B30" s="14" t="s">
        <v>3</v>
      </c>
      <c r="C30" s="15">
        <f>SUM(C29+C21)</f>
        <v>7475392.9800000004</v>
      </c>
    </row>
    <row r="31" spans="2:3" x14ac:dyDescent="0.3">
      <c r="B31" s="9" t="s">
        <v>218</v>
      </c>
      <c r="C31" s="8"/>
    </row>
    <row r="32" spans="2:3" x14ac:dyDescent="0.3">
      <c r="B32" s="10" t="s">
        <v>12</v>
      </c>
      <c r="C32" s="11">
        <v>12</v>
      </c>
    </row>
    <row r="33" spans="2:3" x14ac:dyDescent="0.3">
      <c r="B33" s="10" t="s">
        <v>219</v>
      </c>
      <c r="C33" s="11">
        <v>355129.63</v>
      </c>
    </row>
    <row r="34" spans="2:3" ht="15" thickBot="1" x14ac:dyDescent="0.35">
      <c r="B34" s="12" t="s">
        <v>9</v>
      </c>
      <c r="C34" s="13">
        <f>SUM(C32:C33)</f>
        <v>355141.63</v>
      </c>
    </row>
    <row r="35" spans="2:3" ht="16.2" thickBot="1" x14ac:dyDescent="0.35">
      <c r="B35" s="16" t="s">
        <v>10</v>
      </c>
      <c r="C35" s="17">
        <f>SUM(C34+C30)</f>
        <v>7830534.6100000003</v>
      </c>
    </row>
    <row r="36" spans="2:3" x14ac:dyDescent="0.3">
      <c r="C36"/>
    </row>
  </sheetData>
  <sortState xmlns:xlrd2="http://schemas.microsoft.com/office/spreadsheetml/2017/richdata2" ref="B23:C28">
    <sortCondition ref="B23:B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F41C-FCE7-4928-8F59-3BB66353EBC9}">
  <dimension ref="B1:C12"/>
  <sheetViews>
    <sheetView tabSelected="1" workbookViewId="0">
      <selection activeCell="E14" sqref="E1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220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221</v>
      </c>
      <c r="C5" s="8"/>
    </row>
    <row r="6" spans="2:3" x14ac:dyDescent="0.3">
      <c r="B6" s="10" t="s">
        <v>223</v>
      </c>
      <c r="C6" s="11">
        <v>160542.53</v>
      </c>
    </row>
    <row r="7" spans="2:3" x14ac:dyDescent="0.3">
      <c r="B7" s="10" t="s">
        <v>222</v>
      </c>
      <c r="C7" s="11">
        <v>1801089.47</v>
      </c>
    </row>
    <row r="8" spans="2:3" ht="15" thickBot="1" x14ac:dyDescent="0.35">
      <c r="B8" s="12" t="s">
        <v>205</v>
      </c>
      <c r="C8" s="13">
        <f>SUM(C6:C7)</f>
        <v>1961632</v>
      </c>
    </row>
    <row r="9" spans="2:3" x14ac:dyDescent="0.3">
      <c r="B9" s="9" t="s">
        <v>4</v>
      </c>
      <c r="C9" s="8"/>
    </row>
    <row r="10" spans="2:3" x14ac:dyDescent="0.3">
      <c r="B10" s="10" t="s">
        <v>12</v>
      </c>
      <c r="C10" s="11">
        <v>3387.25</v>
      </c>
    </row>
    <row r="11" spans="2:3" ht="15" thickBot="1" x14ac:dyDescent="0.35">
      <c r="B11" s="12" t="s">
        <v>9</v>
      </c>
      <c r="C11" s="13">
        <f>SUM(C10:C10)</f>
        <v>3387.25</v>
      </c>
    </row>
    <row r="12" spans="2:3" ht="16.2" thickBot="1" x14ac:dyDescent="0.35">
      <c r="B12" s="16" t="s">
        <v>10</v>
      </c>
      <c r="C12" s="17">
        <f>SUM(C11,C8)</f>
        <v>1965019.25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20</vt:i4>
      </vt:variant>
    </vt:vector>
  </HeadingPairs>
  <TitlesOfParts>
    <vt:vector size="20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  <vt:lpstr>22.10.2025.</vt:lpstr>
      <vt:lpstr>23.10.2025.</vt:lpstr>
      <vt:lpstr>24.10.2025.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2025-10-27T09:01:09Z</dcterms:modified>
</cp:coreProperties>
</file>